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de Dept\PERMIT FEE CALCULATORS\2026 Fee Calculators\"/>
    </mc:Choice>
  </mc:AlternateContent>
  <xr:revisionPtr revIDLastSave="0" documentId="13_ncr:1_{454D9988-82DB-45B2-A713-B18E1D8163A3}" xr6:coauthVersionLast="47" xr6:coauthVersionMax="47" xr10:uidLastSave="{00000000-0000-0000-0000-000000000000}"/>
  <bookViews>
    <workbookView xWindow="27585" yWindow="4170" windowWidth="35610" windowHeight="1534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D11" i="1"/>
  <c r="D12" i="1" l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55" i="1" l="1"/>
  <c r="F55" i="1"/>
  <c r="C20" i="1"/>
  <c r="B56" i="1" l="1"/>
  <c r="D16" i="1"/>
  <c r="D15" i="1"/>
  <c r="D14" i="1"/>
  <c r="D13" i="1"/>
  <c r="D20" i="1" l="1"/>
  <c r="C22" i="1" s="1"/>
  <c r="C23" i="1" s="1"/>
  <c r="B58" i="1" s="1"/>
  <c r="B64" i="1" s="1"/>
</calcChain>
</file>

<file path=xl/sharedStrings.xml><?xml version="1.0" encoding="utf-8"?>
<sst xmlns="http://schemas.openxmlformats.org/spreadsheetml/2006/main" count="69" uniqueCount="69">
  <si>
    <t>Address:</t>
  </si>
  <si>
    <t>Occupancy Group:</t>
  </si>
  <si>
    <t>1st Floor Finished</t>
  </si>
  <si>
    <t>Basement Finished</t>
  </si>
  <si>
    <t>Basement Unfinished</t>
  </si>
  <si>
    <t>TOTAL VALUATION:</t>
  </si>
  <si>
    <t>Remaining Value</t>
  </si>
  <si>
    <t>AREA TYPE</t>
  </si>
  <si>
    <t>SQUARE FOOTAGE</t>
  </si>
  <si>
    <t>PRICE per S.F.</t>
  </si>
  <si>
    <t>CALCULATED VALUE</t>
  </si>
  <si>
    <t>First Value</t>
  </si>
  <si>
    <t>Cost Per First Value</t>
  </si>
  <si>
    <t>Cost Per Add. Value</t>
  </si>
  <si>
    <t>Additional Value</t>
  </si>
  <si>
    <t>Calculated First Value</t>
  </si>
  <si>
    <t>Calculated Add. Value</t>
  </si>
  <si>
    <t>Date of Calculation:</t>
  </si>
  <si>
    <t>PERMIT FEE CALCULATION BASED UPON VALUATION</t>
  </si>
  <si>
    <t>Waukee Commercial/Industrial Permit Fee Calculator</t>
  </si>
  <si>
    <t>Total Above Ground Square Footage:</t>
  </si>
  <si>
    <t>Total Basement Square Footage</t>
  </si>
  <si>
    <t>2nd Floor Finished OR Mezzanine</t>
  </si>
  <si>
    <t>TOTAL BUILDING PERMIT COST:</t>
  </si>
  <si>
    <t>CONNECTION FEES BASED UPON FIXTURES</t>
  </si>
  <si>
    <t>Automatic Clothes Washer, COMMERCIAL</t>
  </si>
  <si>
    <t>Automatic Clothes Washer, RESIDENTIAL</t>
  </si>
  <si>
    <t>Bathroom Group as defined in Section 202 (1.6 gpf water closet)</t>
  </si>
  <si>
    <t>Bathtub (with OR w/o overhead shower or whirlpool attachements)</t>
  </si>
  <si>
    <t>Bidet</t>
  </si>
  <si>
    <t>Combination sink and tray</t>
  </si>
  <si>
    <t>Dental Lavatory</t>
  </si>
  <si>
    <t>Dental Unit or Cuspidor</t>
  </si>
  <si>
    <t>Dishwashing Machine, DOMESTIC</t>
  </si>
  <si>
    <t>Drinking Fountain</t>
  </si>
  <si>
    <t>Emergency Floor Drain</t>
  </si>
  <si>
    <t>Floor Drains</t>
  </si>
  <si>
    <t>Kitchen Sink, DOMESTIC</t>
  </si>
  <si>
    <t>Laundry Tray (1 or 2 Compartments)</t>
  </si>
  <si>
    <t>Lavatory</t>
  </si>
  <si>
    <t>Shower</t>
  </si>
  <si>
    <t>Sink</t>
  </si>
  <si>
    <t>Urinal</t>
  </si>
  <si>
    <t>Urinal, 1 Gallon Per Flush or Less</t>
  </si>
  <si>
    <t>Wash Sink (circular or multiple) Each Set of Faucets</t>
  </si>
  <si>
    <t>Water Closet, Flushometer Tank, Public or Private</t>
  </si>
  <si>
    <t>Water Closet, Private (1.6 gpf)</t>
  </si>
  <si>
    <t>Water Closet, Private (greater than 1.6 gpf)</t>
  </si>
  <si>
    <t>Water Closet, Public (1.6 gpf)</t>
  </si>
  <si>
    <t>Water Closet, Public (greater than 1.6 gpf)</t>
  </si>
  <si>
    <t>WATER</t>
  </si>
  <si>
    <t>WASTEWATER</t>
  </si>
  <si>
    <t>Water Value</t>
  </si>
  <si>
    <t>Wastewater Value</t>
  </si>
  <si>
    <t># of Fixtures</t>
  </si>
  <si>
    <t>Water Fee</t>
  </si>
  <si>
    <t>Watewater Fee</t>
  </si>
  <si>
    <t>Kitchen Sink, DOMESTIC with food waste grinder and/or dishwasher</t>
  </si>
  <si>
    <t>PER FIXTURE FEES</t>
  </si>
  <si>
    <t>TOTALS</t>
  </si>
  <si>
    <t>TOTAL CONNECTION FEE:</t>
  </si>
  <si>
    <t>TOTAL PERMIT FEE:</t>
  </si>
  <si>
    <t>Construction Type:</t>
  </si>
  <si>
    <t>Total Building Square Footage:</t>
  </si>
  <si>
    <t>1st Floor Existing</t>
  </si>
  <si>
    <t>Zoning District:</t>
  </si>
  <si>
    <t>Sewer Tap</t>
  </si>
  <si>
    <t>Trade permits 3 @ 75</t>
  </si>
  <si>
    <t>Total w/o gas or water 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</si>
</sst>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0"/>
      <name val="Gill Sans MT"/>
      <family val="2"/>
    </font>
    <font>
      <b/>
      <sz val="12"/>
      <color theme="0"/>
      <name val="Gill Sans MT"/>
      <family val="2"/>
    </font>
    <font>
      <b/>
      <sz val="11"/>
      <color theme="1"/>
      <name val="Gill Sans MT"/>
      <family val="2"/>
    </font>
    <font>
      <b/>
      <sz val="11"/>
      <color theme="0"/>
      <name val="Gill Sans MT"/>
      <family val="2"/>
    </font>
    <font>
      <b/>
      <sz val="11"/>
      <name val="Gill Sans MT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name val="Gill Sans MT"/>
      <family val="2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164" fontId="0" fillId="2" borderId="1" xfId="0" applyNumberFormat="1" applyFill="1" applyBorder="1"/>
    <xf numFmtId="4" fontId="0" fillId="0" borderId="1" xfId="0" applyNumberFormat="1" applyBorder="1"/>
    <xf numFmtId="4" fontId="0" fillId="2" borderId="1" xfId="0" applyNumberFormat="1" applyFill="1" applyBorder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2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/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40048</xdr:rowOff>
    </xdr:from>
    <xdr:to>
      <xdr:col>0</xdr:col>
      <xdr:colOff>2204400</xdr:colOff>
      <xdr:row>0</xdr:row>
      <xdr:rowOff>731475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0048"/>
          <a:ext cx="2156775" cy="691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tabSelected="1" topLeftCell="A5" zoomScaleNormal="100" workbookViewId="0">
      <selection activeCell="D64" sqref="D64"/>
    </sheetView>
  </sheetViews>
  <sheetFormatPr defaultRowHeight="15" x14ac:dyDescent="0.25"/>
  <cols>
    <col min="1" max="1" width="33.7109375" customWidth="1"/>
    <col min="2" max="3" width="20.7109375" customWidth="1"/>
    <col min="4" max="4" width="22.7109375" customWidth="1"/>
    <col min="5" max="5" width="11.7109375" customWidth="1"/>
    <col min="6" max="6" width="16.7109375" customWidth="1"/>
  </cols>
  <sheetData>
    <row r="1" spans="1:6" ht="60" customHeight="1" x14ac:dyDescent="0.25">
      <c r="B1" s="39" t="s">
        <v>19</v>
      </c>
      <c r="C1" s="39"/>
      <c r="D1" s="39"/>
      <c r="E1" s="39"/>
      <c r="F1" s="39"/>
    </row>
    <row r="2" spans="1:6" ht="24" customHeight="1" x14ac:dyDescent="0.35">
      <c r="A2" s="6" t="s">
        <v>0</v>
      </c>
      <c r="B2" s="33"/>
      <c r="C2" s="33"/>
      <c r="D2" s="33"/>
      <c r="E2" s="36"/>
      <c r="F2" s="36"/>
    </row>
    <row r="3" spans="1:6" ht="24" customHeight="1" x14ac:dyDescent="0.35">
      <c r="A3" s="6" t="s">
        <v>1</v>
      </c>
      <c r="B3" s="33"/>
      <c r="C3" s="33"/>
      <c r="D3" s="33"/>
      <c r="E3" s="36"/>
      <c r="F3" s="36"/>
    </row>
    <row r="4" spans="1:6" ht="24" customHeight="1" x14ac:dyDescent="0.35">
      <c r="A4" s="6" t="s">
        <v>65</v>
      </c>
      <c r="B4" s="40"/>
      <c r="C4" s="41"/>
      <c r="D4" s="42"/>
      <c r="E4" s="36"/>
      <c r="F4" s="36"/>
    </row>
    <row r="5" spans="1:6" ht="24" customHeight="1" x14ac:dyDescent="0.35">
      <c r="A5" s="6" t="s">
        <v>62</v>
      </c>
      <c r="B5" s="40"/>
      <c r="C5" s="41"/>
      <c r="D5" s="42"/>
      <c r="E5" s="36"/>
      <c r="F5" s="36"/>
    </row>
    <row r="6" spans="1:6" ht="24" customHeight="1" x14ac:dyDescent="0.35">
      <c r="A6" s="6" t="s">
        <v>20</v>
      </c>
      <c r="B6" s="34"/>
      <c r="C6" s="34"/>
      <c r="D6" s="34"/>
      <c r="E6" s="36"/>
      <c r="F6" s="36"/>
    </row>
    <row r="7" spans="1:6" ht="24" customHeight="1" x14ac:dyDescent="0.35">
      <c r="A7" s="6" t="s">
        <v>21</v>
      </c>
      <c r="B7" s="34"/>
      <c r="C7" s="34"/>
      <c r="D7" s="34"/>
      <c r="E7" s="36"/>
      <c r="F7" s="36"/>
    </row>
    <row r="8" spans="1:6" ht="24" customHeight="1" x14ac:dyDescent="0.35">
      <c r="A8" s="6" t="s">
        <v>63</v>
      </c>
      <c r="B8" s="47"/>
      <c r="C8" s="48"/>
      <c r="D8" s="49"/>
      <c r="E8" s="36"/>
      <c r="F8" s="36"/>
    </row>
    <row r="9" spans="1:6" ht="24" customHeight="1" x14ac:dyDescent="0.35">
      <c r="A9" s="6" t="s">
        <v>17</v>
      </c>
      <c r="B9" s="46">
        <v>46023</v>
      </c>
      <c r="C9" s="46"/>
      <c r="D9" s="46"/>
      <c r="E9" s="36"/>
      <c r="F9" s="36"/>
    </row>
    <row r="10" spans="1:6" s="1" customFormat="1" ht="15.75" x14ac:dyDescent="0.3">
      <c r="A10" s="17" t="s">
        <v>7</v>
      </c>
      <c r="B10" s="17" t="s">
        <v>8</v>
      </c>
      <c r="C10" s="17" t="s">
        <v>9</v>
      </c>
      <c r="D10" s="17" t="s">
        <v>10</v>
      </c>
      <c r="E10" s="36"/>
      <c r="F10" s="36"/>
    </row>
    <row r="11" spans="1:6" x14ac:dyDescent="0.25">
      <c r="A11" s="11" t="s">
        <v>2</v>
      </c>
      <c r="B11" s="14"/>
      <c r="C11" s="5"/>
      <c r="D11" s="5">
        <f>B11*C11</f>
        <v>0</v>
      </c>
      <c r="E11" s="36"/>
      <c r="F11" s="36"/>
    </row>
    <row r="12" spans="1:6" x14ac:dyDescent="0.25">
      <c r="A12" s="11" t="s">
        <v>64</v>
      </c>
      <c r="B12" s="14"/>
      <c r="C12" s="5"/>
      <c r="D12" s="5">
        <f>B12*C12</f>
        <v>0</v>
      </c>
      <c r="E12" s="36"/>
      <c r="F12" s="36"/>
    </row>
    <row r="13" spans="1:6" x14ac:dyDescent="0.25">
      <c r="A13" s="12" t="s">
        <v>22</v>
      </c>
      <c r="B13" s="15"/>
      <c r="C13" s="13"/>
      <c r="D13" s="13">
        <f t="shared" ref="D13:D16" si="0">B13*C13</f>
        <v>0</v>
      </c>
      <c r="E13" s="36"/>
      <c r="F13" s="36"/>
    </row>
    <row r="14" spans="1:6" x14ac:dyDescent="0.25">
      <c r="A14" s="11" t="s">
        <v>3</v>
      </c>
      <c r="B14" s="14"/>
      <c r="C14" s="5"/>
      <c r="D14" s="5">
        <f t="shared" si="0"/>
        <v>0</v>
      </c>
      <c r="E14" s="36"/>
      <c r="F14" s="36"/>
    </row>
    <row r="15" spans="1:6" x14ac:dyDescent="0.25">
      <c r="A15" s="12" t="s">
        <v>4</v>
      </c>
      <c r="B15" s="15"/>
      <c r="C15" s="13"/>
      <c r="D15" s="13">
        <f t="shared" si="0"/>
        <v>0</v>
      </c>
      <c r="E15" s="36"/>
      <c r="F15" s="36"/>
    </row>
    <row r="16" spans="1:6" x14ac:dyDescent="0.25">
      <c r="A16" s="11"/>
      <c r="B16" s="14"/>
      <c r="C16" s="5"/>
      <c r="D16" s="5">
        <f t="shared" si="0"/>
        <v>0</v>
      </c>
      <c r="E16" s="36"/>
      <c r="F16" s="36"/>
    </row>
    <row r="17" spans="1:6" s="2" customFormat="1" x14ac:dyDescent="0.25">
      <c r="A17" s="51"/>
      <c r="B17" s="51"/>
      <c r="C17" s="4" t="s">
        <v>5</v>
      </c>
      <c r="D17" s="7"/>
      <c r="E17" s="36"/>
      <c r="F17" s="36"/>
    </row>
    <row r="18" spans="1:6" ht="19.5" x14ac:dyDescent="0.4">
      <c r="A18" s="32" t="s">
        <v>18</v>
      </c>
      <c r="B18" s="32"/>
      <c r="C18" s="32"/>
      <c r="D18" s="32"/>
      <c r="E18" s="36"/>
      <c r="F18" s="36"/>
    </row>
    <row r="19" spans="1:6" s="10" customFormat="1" x14ac:dyDescent="0.25">
      <c r="A19" s="8" t="s">
        <v>11</v>
      </c>
      <c r="B19" s="9" t="s">
        <v>12</v>
      </c>
      <c r="C19" s="8" t="s">
        <v>15</v>
      </c>
      <c r="D19" s="8" t="s">
        <v>6</v>
      </c>
      <c r="E19" s="36"/>
      <c r="F19" s="36"/>
    </row>
    <row r="20" spans="1:6" s="3" customFormat="1" x14ac:dyDescent="0.25">
      <c r="A20" s="31"/>
      <c r="B20" s="31"/>
      <c r="C20" s="13">
        <f>A20</f>
        <v>0</v>
      </c>
      <c r="D20" s="13">
        <f>D17-B20</f>
        <v>0</v>
      </c>
      <c r="E20" s="36"/>
      <c r="F20" s="36"/>
    </row>
    <row r="21" spans="1:6" s="10" customFormat="1" x14ac:dyDescent="0.25">
      <c r="A21" s="8" t="s">
        <v>14</v>
      </c>
      <c r="B21" s="8" t="s">
        <v>13</v>
      </c>
      <c r="C21" s="8" t="s">
        <v>16</v>
      </c>
      <c r="D21" s="50"/>
      <c r="E21" s="38"/>
      <c r="F21" s="36"/>
    </row>
    <row r="22" spans="1:6" x14ac:dyDescent="0.25">
      <c r="A22" s="31"/>
      <c r="B22" s="31">
        <v>1000</v>
      </c>
      <c r="C22" s="30">
        <f>A22*(D20/B22)</f>
        <v>0</v>
      </c>
      <c r="D22" s="50"/>
      <c r="E22" s="38"/>
      <c r="F22" s="36"/>
    </row>
    <row r="23" spans="1:6" s="2" customFormat="1" x14ac:dyDescent="0.25">
      <c r="A23" s="35" t="s">
        <v>23</v>
      </c>
      <c r="B23" s="35"/>
      <c r="C23" s="26">
        <f>C20+C22</f>
        <v>0</v>
      </c>
      <c r="D23" s="50"/>
      <c r="E23" s="38"/>
      <c r="F23" s="36"/>
    </row>
    <row r="24" spans="1:6" ht="17.25" x14ac:dyDescent="0.35">
      <c r="A24" s="43" t="s">
        <v>24</v>
      </c>
      <c r="B24" s="43"/>
      <c r="C24" s="43"/>
      <c r="D24" s="43"/>
      <c r="E24" s="43"/>
      <c r="F24" s="43"/>
    </row>
    <row r="25" spans="1:6" ht="17.25" x14ac:dyDescent="0.35">
      <c r="A25" s="18" t="s">
        <v>58</v>
      </c>
      <c r="B25" s="18" t="s">
        <v>50</v>
      </c>
      <c r="C25" s="18" t="s">
        <v>51</v>
      </c>
      <c r="D25" s="37"/>
      <c r="E25" s="37"/>
      <c r="F25" s="37"/>
    </row>
    <row r="26" spans="1:6" ht="17.25" x14ac:dyDescent="0.35">
      <c r="A26" s="19"/>
      <c r="B26" s="20">
        <v>12.2</v>
      </c>
      <c r="C26" s="20">
        <v>133.5</v>
      </c>
      <c r="D26" s="37"/>
      <c r="E26" s="37"/>
      <c r="F26" s="37"/>
    </row>
    <row r="27" spans="1:6" ht="15.75" x14ac:dyDescent="0.3">
      <c r="A27" s="45"/>
      <c r="B27" s="45"/>
      <c r="C27" s="45"/>
      <c r="D27" s="45"/>
      <c r="E27" s="45"/>
      <c r="F27" s="45"/>
    </row>
    <row r="28" spans="1:6" ht="17.25" x14ac:dyDescent="0.35">
      <c r="A28" s="18"/>
      <c r="B28" s="18" t="s">
        <v>52</v>
      </c>
      <c r="C28" s="18" t="s">
        <v>53</v>
      </c>
      <c r="D28" s="18" t="s">
        <v>54</v>
      </c>
      <c r="E28" s="18" t="s">
        <v>55</v>
      </c>
      <c r="F28" s="18" t="s">
        <v>56</v>
      </c>
    </row>
    <row r="29" spans="1:6" x14ac:dyDescent="0.25">
      <c r="A29" s="21" t="s">
        <v>25</v>
      </c>
      <c r="B29" s="22">
        <v>4</v>
      </c>
      <c r="C29" s="22">
        <v>3</v>
      </c>
      <c r="D29" s="22"/>
      <c r="E29" s="23">
        <f>B26*(B29*D29)</f>
        <v>0</v>
      </c>
      <c r="F29" s="23">
        <f>C26*(C29*D29)</f>
        <v>0</v>
      </c>
    </row>
    <row r="30" spans="1:6" x14ac:dyDescent="0.25">
      <c r="A30" s="27" t="s">
        <v>26</v>
      </c>
      <c r="B30" s="28">
        <v>2</v>
      </c>
      <c r="C30" s="28">
        <v>2</v>
      </c>
      <c r="D30" s="28"/>
      <c r="E30" s="29">
        <f>B26*(B30*D30)</f>
        <v>0</v>
      </c>
      <c r="F30" s="29">
        <f>C26*(C30*D30)</f>
        <v>0</v>
      </c>
    </row>
    <row r="31" spans="1:6" ht="26.25" x14ac:dyDescent="0.25">
      <c r="A31" s="21" t="s">
        <v>27</v>
      </c>
      <c r="B31" s="22">
        <v>4</v>
      </c>
      <c r="C31" s="22">
        <v>5</v>
      </c>
      <c r="D31" s="22"/>
      <c r="E31" s="23">
        <f>B26*(B31*D31)</f>
        <v>0</v>
      </c>
      <c r="F31" s="23">
        <f>C26*(C31*D31)</f>
        <v>0</v>
      </c>
    </row>
    <row r="32" spans="1:6" ht="26.25" x14ac:dyDescent="0.25">
      <c r="A32" s="27" t="s">
        <v>28</v>
      </c>
      <c r="B32" s="28">
        <v>4</v>
      </c>
      <c r="C32" s="28">
        <v>2</v>
      </c>
      <c r="D32" s="28"/>
      <c r="E32" s="29">
        <f>B26*(B32*D32)</f>
        <v>0</v>
      </c>
      <c r="F32" s="29">
        <f>C26*(C32*D32)</f>
        <v>0</v>
      </c>
    </row>
    <row r="33" spans="1:6" x14ac:dyDescent="0.25">
      <c r="A33" s="21" t="s">
        <v>29</v>
      </c>
      <c r="B33" s="22">
        <v>2</v>
      </c>
      <c r="C33" s="22">
        <v>1</v>
      </c>
      <c r="D33" s="22"/>
      <c r="E33" s="23">
        <f>B26*(B33*D33)</f>
        <v>0</v>
      </c>
      <c r="F33" s="23">
        <f>C26*(C33*D33)</f>
        <v>0</v>
      </c>
    </row>
    <row r="34" spans="1:6" x14ac:dyDescent="0.25">
      <c r="A34" s="27" t="s">
        <v>30</v>
      </c>
      <c r="B34" s="28">
        <v>3</v>
      </c>
      <c r="C34" s="28">
        <v>2</v>
      </c>
      <c r="D34" s="28"/>
      <c r="E34" s="29">
        <f>B26*(B34*D34)</f>
        <v>0</v>
      </c>
      <c r="F34" s="29">
        <f>C26*(C34*D34)</f>
        <v>0</v>
      </c>
    </row>
    <row r="35" spans="1:6" x14ac:dyDescent="0.25">
      <c r="A35" s="21" t="s">
        <v>31</v>
      </c>
      <c r="B35" s="22">
        <v>1</v>
      </c>
      <c r="C35" s="22">
        <v>1</v>
      </c>
      <c r="D35" s="22"/>
      <c r="E35" s="23">
        <f>B26*(B35*D35)</f>
        <v>0</v>
      </c>
      <c r="F35" s="23">
        <f>C26*(C35*D35)</f>
        <v>0</v>
      </c>
    </row>
    <row r="36" spans="1:6" x14ac:dyDescent="0.25">
      <c r="A36" s="27" t="s">
        <v>32</v>
      </c>
      <c r="B36" s="28">
        <v>1</v>
      </c>
      <c r="C36" s="28">
        <v>1</v>
      </c>
      <c r="D36" s="28"/>
      <c r="E36" s="29">
        <f>B26*(B36*D36)</f>
        <v>0</v>
      </c>
      <c r="F36" s="29">
        <f>C26*(C36*D36)</f>
        <v>0</v>
      </c>
    </row>
    <row r="37" spans="1:6" x14ac:dyDescent="0.25">
      <c r="A37" s="21" t="s">
        <v>33</v>
      </c>
      <c r="B37" s="22">
        <v>2</v>
      </c>
      <c r="C37" s="22">
        <v>2</v>
      </c>
      <c r="D37" s="22"/>
      <c r="E37" s="23">
        <f>B26*(B37*D37)</f>
        <v>0</v>
      </c>
      <c r="F37" s="23">
        <f>C26*(C37*D37)</f>
        <v>0</v>
      </c>
    </row>
    <row r="38" spans="1:6" x14ac:dyDescent="0.25">
      <c r="A38" s="27" t="s">
        <v>34</v>
      </c>
      <c r="B38" s="28">
        <v>1</v>
      </c>
      <c r="C38" s="28">
        <v>0.5</v>
      </c>
      <c r="D38" s="28"/>
      <c r="E38" s="29">
        <f>B26*(B38*D38)</f>
        <v>0</v>
      </c>
      <c r="F38" s="29">
        <f>C26*(C38*D38)</f>
        <v>0</v>
      </c>
    </row>
    <row r="39" spans="1:6" x14ac:dyDescent="0.25">
      <c r="A39" s="21" t="s">
        <v>35</v>
      </c>
      <c r="B39" s="22">
        <v>0</v>
      </c>
      <c r="C39" s="22">
        <v>0</v>
      </c>
      <c r="D39" s="22"/>
      <c r="E39" s="23">
        <f>B26*(B39*D39)</f>
        <v>0</v>
      </c>
      <c r="F39" s="23">
        <f>C26*(C39*D39)</f>
        <v>0</v>
      </c>
    </row>
    <row r="40" spans="1:6" x14ac:dyDescent="0.25">
      <c r="A40" s="27" t="s">
        <v>36</v>
      </c>
      <c r="B40" s="28">
        <v>3</v>
      </c>
      <c r="C40" s="28">
        <v>2</v>
      </c>
      <c r="D40" s="28"/>
      <c r="E40" s="29">
        <f>B26*(B40*D40)</f>
        <v>0</v>
      </c>
      <c r="F40" s="29">
        <f>C26*(C40*D40)</f>
        <v>0</v>
      </c>
    </row>
    <row r="41" spans="1:6" x14ac:dyDescent="0.25">
      <c r="A41" s="21" t="s">
        <v>37</v>
      </c>
      <c r="B41" s="22">
        <v>2</v>
      </c>
      <c r="C41" s="22">
        <v>2</v>
      </c>
      <c r="D41" s="22"/>
      <c r="E41" s="23">
        <f>B26*(B41*D41)</f>
        <v>0</v>
      </c>
      <c r="F41" s="23">
        <f>C26*(C41*D41)</f>
        <v>0</v>
      </c>
    </row>
    <row r="42" spans="1:6" ht="26.25" x14ac:dyDescent="0.25">
      <c r="A42" s="27" t="s">
        <v>57</v>
      </c>
      <c r="B42" s="28">
        <v>4</v>
      </c>
      <c r="C42" s="28">
        <v>2</v>
      </c>
      <c r="D42" s="28"/>
      <c r="E42" s="29">
        <f>B26*(B42*D42)</f>
        <v>0</v>
      </c>
      <c r="F42" s="29">
        <f>C26*(C42*D42)</f>
        <v>0</v>
      </c>
    </row>
    <row r="43" spans="1:6" x14ac:dyDescent="0.25">
      <c r="A43" s="21" t="s">
        <v>38</v>
      </c>
      <c r="B43" s="22">
        <v>2</v>
      </c>
      <c r="C43" s="22">
        <v>2</v>
      </c>
      <c r="D43" s="22"/>
      <c r="E43" s="23">
        <f>B26*(B43*D43)</f>
        <v>0</v>
      </c>
      <c r="F43" s="23">
        <f>C26*(C43*D43)</f>
        <v>0</v>
      </c>
    </row>
    <row r="44" spans="1:6" x14ac:dyDescent="0.25">
      <c r="A44" s="27" t="s">
        <v>39</v>
      </c>
      <c r="B44" s="28">
        <v>2</v>
      </c>
      <c r="C44" s="28">
        <v>1</v>
      </c>
      <c r="D44" s="28"/>
      <c r="E44" s="29">
        <f>B26*(B44*D44)</f>
        <v>0</v>
      </c>
      <c r="F44" s="29">
        <f>C26*(C44*D44)</f>
        <v>0</v>
      </c>
    </row>
    <row r="45" spans="1:6" x14ac:dyDescent="0.25">
      <c r="A45" s="21" t="s">
        <v>40</v>
      </c>
      <c r="B45" s="22">
        <v>4</v>
      </c>
      <c r="C45" s="22">
        <v>2</v>
      </c>
      <c r="D45" s="22"/>
      <c r="E45" s="23">
        <f>B26*(B45*D45)</f>
        <v>0</v>
      </c>
      <c r="F45" s="23">
        <f>C26*(C45*D45)</f>
        <v>0</v>
      </c>
    </row>
    <row r="46" spans="1:6" x14ac:dyDescent="0.25">
      <c r="A46" s="27" t="s">
        <v>41</v>
      </c>
      <c r="B46" s="28">
        <v>3</v>
      </c>
      <c r="C46" s="28">
        <v>2</v>
      </c>
      <c r="D46" s="28"/>
      <c r="E46" s="29">
        <f>B26*(B46*D46)</f>
        <v>0</v>
      </c>
      <c r="F46" s="29">
        <f>C26*(C46*D46)</f>
        <v>0</v>
      </c>
    </row>
    <row r="47" spans="1:6" x14ac:dyDescent="0.25">
      <c r="A47" s="21" t="s">
        <v>42</v>
      </c>
      <c r="B47" s="22">
        <v>5</v>
      </c>
      <c r="C47" s="22">
        <v>4</v>
      </c>
      <c r="D47" s="22"/>
      <c r="E47" s="23">
        <f>B26*(B47*D47)</f>
        <v>0</v>
      </c>
      <c r="F47" s="23">
        <f>C26*(C47*D47)</f>
        <v>0</v>
      </c>
    </row>
    <row r="48" spans="1:6" x14ac:dyDescent="0.25">
      <c r="A48" s="27" t="s">
        <v>43</v>
      </c>
      <c r="B48" s="28">
        <v>5</v>
      </c>
      <c r="C48" s="28">
        <v>2</v>
      </c>
      <c r="D48" s="28"/>
      <c r="E48" s="29">
        <f>B26*(B48*D48)</f>
        <v>0</v>
      </c>
      <c r="F48" s="29">
        <f>C26*(C48*D48)</f>
        <v>0</v>
      </c>
    </row>
    <row r="49" spans="1:6" ht="26.25" x14ac:dyDescent="0.25">
      <c r="A49" s="21" t="s">
        <v>44</v>
      </c>
      <c r="B49" s="22">
        <v>3</v>
      </c>
      <c r="C49" s="22">
        <v>2</v>
      </c>
      <c r="D49" s="22"/>
      <c r="E49" s="23">
        <f>B26*(B49*D49)</f>
        <v>0</v>
      </c>
      <c r="F49" s="23">
        <f>C26*(C49*D49)</f>
        <v>0</v>
      </c>
    </row>
    <row r="50" spans="1:6" ht="26.25" x14ac:dyDescent="0.25">
      <c r="A50" s="27" t="s">
        <v>45</v>
      </c>
      <c r="B50" s="28">
        <v>2</v>
      </c>
      <c r="C50" s="28">
        <v>4</v>
      </c>
      <c r="D50" s="28"/>
      <c r="E50" s="29">
        <f>B26*(B50*D50)</f>
        <v>0</v>
      </c>
      <c r="F50" s="29">
        <f>C26*(C50*D50)</f>
        <v>0</v>
      </c>
    </row>
    <row r="51" spans="1:6" x14ac:dyDescent="0.25">
      <c r="A51" s="21" t="s">
        <v>46</v>
      </c>
      <c r="B51" s="22">
        <v>3</v>
      </c>
      <c r="C51" s="22">
        <v>3</v>
      </c>
      <c r="D51" s="22"/>
      <c r="E51" s="23">
        <f>B26*(B51*D51)</f>
        <v>0</v>
      </c>
      <c r="F51" s="23">
        <f>C26*(C51*D51)</f>
        <v>0</v>
      </c>
    </row>
    <row r="52" spans="1:6" ht="26.25" x14ac:dyDescent="0.25">
      <c r="A52" s="27" t="s">
        <v>47</v>
      </c>
      <c r="B52" s="28">
        <v>6</v>
      </c>
      <c r="C52" s="28">
        <v>4</v>
      </c>
      <c r="D52" s="28"/>
      <c r="E52" s="29">
        <f>B26*(B52*D52)</f>
        <v>0</v>
      </c>
      <c r="F52" s="29">
        <f>C26*(C52*D52)</f>
        <v>0</v>
      </c>
    </row>
    <row r="53" spans="1:6" x14ac:dyDescent="0.25">
      <c r="A53" s="21" t="s">
        <v>48</v>
      </c>
      <c r="B53" s="22">
        <v>10</v>
      </c>
      <c r="C53" s="22">
        <v>4</v>
      </c>
      <c r="D53" s="22"/>
      <c r="E53" s="23">
        <f>B26*(B53*D53)</f>
        <v>0</v>
      </c>
      <c r="F53" s="23">
        <f>C26*(C53*D53)</f>
        <v>0</v>
      </c>
    </row>
    <row r="54" spans="1:6" ht="26.25" x14ac:dyDescent="0.25">
      <c r="A54" s="27" t="s">
        <v>49</v>
      </c>
      <c r="B54" s="28">
        <v>5</v>
      </c>
      <c r="C54" s="28">
        <v>6</v>
      </c>
      <c r="D54" s="28"/>
      <c r="E54" s="29">
        <f>B26*(B54*D54)</f>
        <v>0</v>
      </c>
      <c r="F54" s="29">
        <f>C26*(C54*D54)</f>
        <v>0</v>
      </c>
    </row>
    <row r="55" spans="1:6" x14ac:dyDescent="0.25">
      <c r="A55" s="36"/>
      <c r="B55" s="36"/>
      <c r="C55" s="24" t="s">
        <v>59</v>
      </c>
      <c r="D55" s="16">
        <f>SUM(D29:D54)</f>
        <v>0</v>
      </c>
      <c r="E55" s="5">
        <f>SUM(E29:E54)</f>
        <v>0</v>
      </c>
      <c r="F55" s="5">
        <f>SUM(F29:F54)</f>
        <v>0</v>
      </c>
    </row>
    <row r="56" spans="1:6" ht="15.75" x14ac:dyDescent="0.25">
      <c r="A56" s="25" t="s">
        <v>60</v>
      </c>
      <c r="B56" s="26">
        <f>E55+F55</f>
        <v>0</v>
      </c>
      <c r="C56" s="36"/>
      <c r="D56" s="36"/>
      <c r="E56" s="36"/>
      <c r="F56" s="36"/>
    </row>
    <row r="57" spans="1:6" ht="15.75" x14ac:dyDescent="0.25">
      <c r="A57" s="44"/>
      <c r="B57" s="44"/>
      <c r="C57" s="44"/>
      <c r="D57" s="44"/>
      <c r="E57" s="44"/>
      <c r="F57" s="44"/>
    </row>
    <row r="58" spans="1:6" ht="15.75" x14ac:dyDescent="0.25">
      <c r="A58" s="25" t="s">
        <v>61</v>
      </c>
      <c r="B58" s="7">
        <f>C23+B56</f>
        <v>0</v>
      </c>
      <c r="C58" s="36"/>
      <c r="D58" s="36"/>
      <c r="E58" s="36"/>
      <c r="F58" s="36"/>
    </row>
    <row r="60" spans="1:6" x14ac:dyDescent="0.25">
      <c r="A60" t="s">
        <v>66</v>
      </c>
      <c r="B60">
        <v>215</v>
      </c>
    </row>
    <row r="62" spans="1:6" x14ac:dyDescent="0.25">
      <c r="A62" t="s">
        <v>67</v>
      </c>
      <c r="B62">
        <v>225</v>
      </c>
    </row>
    <row r="64" spans="1:6" x14ac:dyDescent="0.25">
      <c r="A64" t="s">
        <v>68</v>
      </c>
      <c r="B64" s="3">
        <f>SUM(B58:B63)</f>
        <v>440</v>
      </c>
    </row>
  </sheetData>
  <mergeCells count="21">
    <mergeCell ref="C58:F58"/>
    <mergeCell ref="C56:F56"/>
    <mergeCell ref="D25:F26"/>
    <mergeCell ref="E2:F23"/>
    <mergeCell ref="B1:F1"/>
    <mergeCell ref="B5:D5"/>
    <mergeCell ref="B4:D4"/>
    <mergeCell ref="A24:F24"/>
    <mergeCell ref="A57:F57"/>
    <mergeCell ref="A55:B55"/>
    <mergeCell ref="A27:F27"/>
    <mergeCell ref="B9:D9"/>
    <mergeCell ref="B8:D8"/>
    <mergeCell ref="D21:D23"/>
    <mergeCell ref="A17:B17"/>
    <mergeCell ref="B7:D7"/>
    <mergeCell ref="A18:D18"/>
    <mergeCell ref="B2:D2"/>
    <mergeCell ref="B3:D3"/>
    <mergeCell ref="B6:D6"/>
    <mergeCell ref="A23:B23"/>
  </mergeCells>
  <pageMargins left="0.5" right="0.5" top="0.5" bottom="0.5" header="0" footer="0"/>
  <pageSetup scale="6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Waukee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blandhauser</dc:creator>
  <cp:lastModifiedBy>Keith Rash</cp:lastModifiedBy>
  <cp:lastPrinted>2021-01-04T15:50:43Z</cp:lastPrinted>
  <dcterms:created xsi:type="dcterms:W3CDTF">2011-08-18T15:05:37Z</dcterms:created>
  <dcterms:modified xsi:type="dcterms:W3CDTF">2025-12-26T15:02:07Z</dcterms:modified>
</cp:coreProperties>
</file>